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C027294-9FAA-4684-9571-8F83083A5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JN 07-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1" l="1"/>
  <c r="I53" i="1"/>
  <c r="I54" i="1"/>
  <c r="I55" i="1"/>
  <c r="A9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2" i="1"/>
  <c r="I33" i="1"/>
  <c r="I34" i="1"/>
  <c r="I35" i="1"/>
  <c r="I36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9" i="1"/>
  <c r="I10" i="1"/>
  <c r="I11" i="1"/>
  <c r="I12" i="1"/>
  <c r="I8" i="1"/>
  <c r="I56" i="1" s="1"/>
  <c r="I57" i="1" l="1"/>
  <c r="I58" i="1" s="1"/>
</calcChain>
</file>

<file path=xl/sharedStrings.xml><?xml version="1.0" encoding="utf-8"?>
<sst xmlns="http://schemas.openxmlformats.org/spreadsheetml/2006/main" count="230" uniqueCount="149">
  <si>
    <t>813018</t>
  </si>
  <si>
    <t>813002</t>
  </si>
  <si>
    <t>813011</t>
  </si>
  <si>
    <t>813016</t>
  </si>
  <si>
    <t>814438</t>
  </si>
  <si>
    <t>813007</t>
  </si>
  <si>
    <t>813020</t>
  </si>
  <si>
    <t>813014</t>
  </si>
  <si>
    <t>813030</t>
  </si>
  <si>
    <t>813024</t>
  </si>
  <si>
    <t>813036</t>
  </si>
  <si>
    <t>813012</t>
  </si>
  <si>
    <t>813050</t>
  </si>
  <si>
    <t>813051</t>
  </si>
  <si>
    <t>813010</t>
  </si>
  <si>
    <t>813055</t>
  </si>
  <si>
    <t>813065</t>
  </si>
  <si>
    <t>813054</t>
  </si>
  <si>
    <t>816417</t>
  </si>
  <si>
    <t>816180</t>
  </si>
  <si>
    <t>813031</t>
  </si>
  <si>
    <t>815010</t>
  </si>
  <si>
    <t>816179</t>
  </si>
  <si>
    <t>816276</t>
  </si>
  <si>
    <t>813070</t>
  </si>
  <si>
    <t>813071</t>
  </si>
  <si>
    <t>816178</t>
  </si>
  <si>
    <t>813000</t>
  </si>
  <si>
    <t>813040</t>
  </si>
  <si>
    <t>815720</t>
  </si>
  <si>
    <t>MAN BUS</t>
  </si>
  <si>
    <t>Mercedes</t>
  </si>
  <si>
    <t xml:space="preserve">MAN BUS </t>
  </si>
  <si>
    <t>ISUZU</t>
  </si>
  <si>
    <t xml:space="preserve">ISUZU </t>
  </si>
  <si>
    <t>NARUČITELJ: Libertas - Dubrovnik d.o.o.</t>
  </si>
  <si>
    <t>ADRESA: Ogarići 12, 20236 Mokošica</t>
  </si>
  <si>
    <t>OIB:36411681446</t>
  </si>
  <si>
    <t>Naziv</t>
  </si>
  <si>
    <t>Red. broj</t>
  </si>
  <si>
    <t>Količina (kom)</t>
  </si>
  <si>
    <t>Jed. cijena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</si>
  <si>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</si>
  <si>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</si>
  <si>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</si>
  <si>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</si>
  <si>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</si>
  <si>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</si>
  <si>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Int.ozn.*</t>
  </si>
  <si>
    <t>* napomena: stupac int. oznaka označava internu šifru naručitelja</t>
  </si>
  <si>
    <t>Odgovara MAN / ISUZU</t>
  </si>
  <si>
    <t>Ponuđeno</t>
  </si>
  <si>
    <t xml:space="preserve">Kataloški broj </t>
  </si>
  <si>
    <t>Proizvođač</t>
  </si>
  <si>
    <t>P550310</t>
  </si>
  <si>
    <t>P550349</t>
  </si>
  <si>
    <t>P550861</t>
  </si>
  <si>
    <t>P550309</t>
  </si>
  <si>
    <t>P550473</t>
  </si>
  <si>
    <t>P771510</t>
  </si>
  <si>
    <t>P550945</t>
  </si>
  <si>
    <t>P550498</t>
  </si>
  <si>
    <t>P550041</t>
  </si>
  <si>
    <t>P771508</t>
  </si>
  <si>
    <t>P776252</t>
  </si>
  <si>
    <t>P502042</t>
  </si>
  <si>
    <t>P543614</t>
  </si>
  <si>
    <t>P771575</t>
  </si>
  <si>
    <t>P171533</t>
  </si>
  <si>
    <t>P785373</t>
  </si>
  <si>
    <t>P955206</t>
  </si>
  <si>
    <t>P782998</t>
  </si>
  <si>
    <t>P550451</t>
  </si>
  <si>
    <t>P550820</t>
  </si>
  <si>
    <t>P821938</t>
  </si>
  <si>
    <t>P821963</t>
  </si>
  <si>
    <t>P762756</t>
  </si>
  <si>
    <t>P550606</t>
  </si>
  <si>
    <t>P550390</t>
  </si>
  <si>
    <t>P613334</t>
  </si>
  <si>
    <t>P551100</t>
  </si>
  <si>
    <t>FF266</t>
  </si>
  <si>
    <t>P551103</t>
  </si>
  <si>
    <t>P954556</t>
  </si>
  <si>
    <t>P954555</t>
  </si>
  <si>
    <t>P552564</t>
  </si>
  <si>
    <t>P636773</t>
  </si>
  <si>
    <t>P502427</t>
  </si>
  <si>
    <t>Donaldson</t>
  </si>
  <si>
    <t>Separ</t>
  </si>
  <si>
    <t>Fleetguard</t>
  </si>
  <si>
    <t>P628323</t>
  </si>
  <si>
    <t>HF7831</t>
  </si>
  <si>
    <t>LF3395</t>
  </si>
  <si>
    <t>Donaldson; MANN</t>
  </si>
  <si>
    <t>Ukupno</t>
  </si>
  <si>
    <t>FILTER ZRAKA CU 45120, 81.779100027</t>
  </si>
  <si>
    <t>FILTER KLIME SPHEROS 1101891B(100203)CU 4662 (E 1994)</t>
  </si>
  <si>
    <t>FILTER SUŠILAC KLIME CASTEL 4316/5 (16mm) , DML 165</t>
  </si>
  <si>
    <t>FILTER DANFOSS DML 305</t>
  </si>
  <si>
    <r>
      <t xml:space="preserve">FILTER ULJA SERVO UPRAVLJAČA - </t>
    </r>
    <r>
      <rPr>
        <b/>
        <sz val="11"/>
        <color indexed="8"/>
        <rFont val="Trebuchet MS"/>
        <family val="2"/>
      </rPr>
      <t>MANN P 919/7, MAN 81.055046001</t>
    </r>
  </si>
  <si>
    <r>
      <t xml:space="preserve">FILTER GORIVA - </t>
    </r>
    <r>
      <rPr>
        <b/>
        <sz val="11"/>
        <color indexed="8"/>
        <rFont val="Trebuchet MS"/>
        <family val="2"/>
      </rPr>
      <t>MANN BFU 811, FILTRON PW 809</t>
    </r>
  </si>
  <si>
    <r>
      <t>FILTERI GORIVA -41.21.08 - fini-</t>
    </r>
    <r>
      <rPr>
        <b/>
        <sz val="11"/>
        <color indexed="8"/>
        <rFont val="Trebuchet MS"/>
        <family val="2"/>
      </rPr>
      <t xml:space="preserve">MANN , FILTRON </t>
    </r>
  </si>
  <si>
    <r>
      <t xml:space="preserve">FILTER ULJA - </t>
    </r>
    <r>
      <rPr>
        <b/>
        <sz val="11"/>
        <color indexed="8"/>
        <rFont val="Trebuchet MS"/>
        <family val="2"/>
      </rPr>
      <t>MANN H 1050/2</t>
    </r>
  </si>
  <si>
    <r>
      <t xml:space="preserve">FILTER ULJA SERVO UPRAVLJAČA - </t>
    </r>
    <r>
      <rPr>
        <b/>
        <sz val="11"/>
        <color indexed="8"/>
        <rFont val="Trebuchet MS"/>
        <family val="2"/>
      </rPr>
      <t>MANN H-601/4, MAN 81.473016005</t>
    </r>
  </si>
  <si>
    <r>
      <t xml:space="preserve">FILTER GORIVA - </t>
    </r>
    <r>
      <rPr>
        <b/>
        <sz val="11"/>
        <color indexed="8"/>
        <rFont val="Trebuchet MS"/>
        <family val="2"/>
      </rPr>
      <t>MANN WK 817/3 x</t>
    </r>
  </si>
  <si>
    <r>
      <t xml:space="preserve">FILTER ZRAKA - </t>
    </r>
    <r>
      <rPr>
        <b/>
        <sz val="11"/>
        <color indexed="8"/>
        <rFont val="Trebuchet MS"/>
        <family val="2"/>
      </rPr>
      <t>MANN C 28 715</t>
    </r>
  </si>
  <si>
    <r>
      <t xml:space="preserve">FILTER ULJA - </t>
    </r>
    <r>
      <rPr>
        <b/>
        <sz val="11"/>
        <color indexed="8"/>
        <rFont val="Trebuchet MS"/>
        <family val="2"/>
      </rPr>
      <t>MANN W 1160, MAN 51.055017160</t>
    </r>
  </si>
  <si>
    <r>
      <t xml:space="preserve">FILTER GORIVA - </t>
    </r>
    <r>
      <rPr>
        <b/>
        <sz val="11"/>
        <color indexed="8"/>
        <rFont val="Trebuchet MS"/>
        <family val="2"/>
      </rPr>
      <t>MANN WDK 725</t>
    </r>
  </si>
  <si>
    <r>
      <t>FILTER ULJA AUTOMATSKOG MJENJAČA -</t>
    </r>
    <r>
      <rPr>
        <b/>
        <sz val="11"/>
        <color indexed="8"/>
        <rFont val="Trebuchet MS"/>
        <family val="2"/>
      </rPr>
      <t xml:space="preserve"> MANN H 941/2x</t>
    </r>
  </si>
  <si>
    <r>
      <t xml:space="preserve">FILTER ULJA - </t>
    </r>
    <r>
      <rPr>
        <b/>
        <sz val="11"/>
        <color indexed="8"/>
        <rFont val="Trebuchet MS"/>
        <family val="2"/>
      </rPr>
      <t>MANN H 12 110/2x</t>
    </r>
  </si>
  <si>
    <r>
      <t xml:space="preserve">FILTER ZRAKA - </t>
    </r>
    <r>
      <rPr>
        <b/>
        <sz val="11"/>
        <color indexed="8"/>
        <rFont val="Trebuchet MS"/>
        <family val="2"/>
      </rPr>
      <t>MANN C 23 440/1</t>
    </r>
  </si>
  <si>
    <r>
      <t xml:space="preserve">FILTER ZRAKA - </t>
    </r>
    <r>
      <rPr>
        <b/>
        <sz val="11"/>
        <color indexed="8"/>
        <rFont val="Trebuchet MS"/>
        <family val="2"/>
      </rPr>
      <t>MANN C 30 630</t>
    </r>
  </si>
  <si>
    <r>
      <t xml:space="preserve">FILTER ULJA </t>
    </r>
    <r>
      <rPr>
        <b/>
        <sz val="11"/>
        <color indexed="8"/>
        <rFont val="Trebuchet MS"/>
        <family val="2"/>
      </rPr>
      <t>DONALDSON P502042</t>
    </r>
  </si>
  <si>
    <r>
      <t xml:space="preserve">FILTER ZRAKA - </t>
    </r>
    <r>
      <rPr>
        <b/>
        <sz val="11"/>
        <color indexed="8"/>
        <rFont val="Trebuchet MS"/>
        <family val="2"/>
      </rPr>
      <t>MANN C 30 703, MAN 81.083040086</t>
    </r>
  </si>
  <si>
    <r>
      <t xml:space="preserve">FILTER ULJA HIDR. POGONA VENTILATORA - </t>
    </r>
    <r>
      <rPr>
        <b/>
        <sz val="11"/>
        <color indexed="8"/>
        <rFont val="Trebuchet MS"/>
        <family val="2"/>
      </rPr>
      <t>DONALDSON P171533</t>
    </r>
  </si>
  <si>
    <r>
      <t xml:space="preserve">FILTER GORIVA - </t>
    </r>
    <r>
      <rPr>
        <b/>
        <sz val="11"/>
        <color indexed="8"/>
        <rFont val="Trebuchet MS"/>
        <family val="2"/>
      </rPr>
      <t>MANN PU 1059 x, MAN 51.125030061</t>
    </r>
  </si>
  <si>
    <r>
      <t xml:space="preserve">FILTER GORIVA - </t>
    </r>
    <r>
      <rPr>
        <b/>
        <sz val="11"/>
        <color indexed="8"/>
        <rFont val="Trebuchet MS"/>
        <family val="2"/>
      </rPr>
      <t>MANN PU 50 x, MAN 51.125030062</t>
    </r>
  </si>
  <si>
    <r>
      <t xml:space="preserve">FILTER ULJA - </t>
    </r>
    <r>
      <rPr>
        <b/>
        <sz val="11"/>
        <color indexed="8"/>
        <rFont val="Trebuchet MS"/>
        <family val="2"/>
      </rPr>
      <t>MANN HU 947/2X, MAN 51.055040096</t>
    </r>
  </si>
  <si>
    <r>
      <t xml:space="preserve">FILTER ULJA - </t>
    </r>
    <r>
      <rPr>
        <b/>
        <sz val="11"/>
        <color indexed="8"/>
        <rFont val="Trebuchet MS"/>
        <family val="2"/>
      </rPr>
      <t>MANN HU 13 125 x, MAN 51.055040107</t>
    </r>
  </si>
  <si>
    <r>
      <t>FILTER ZRAKA -</t>
    </r>
    <r>
      <rPr>
        <b/>
        <sz val="11"/>
        <color indexed="8"/>
        <rFont val="Trebuchet MS"/>
        <family val="2"/>
      </rPr>
      <t xml:space="preserve"> DONALDSON P821938, ISUZU 898071421051</t>
    </r>
  </si>
  <si>
    <r>
      <t>FILTER ZRAKA -</t>
    </r>
    <r>
      <rPr>
        <b/>
        <sz val="11"/>
        <color indexed="8"/>
        <rFont val="Trebuchet MS"/>
        <family val="2"/>
      </rPr>
      <t xml:space="preserve"> DONALDSON P821963, ISUZU 898071422051</t>
    </r>
  </si>
  <si>
    <r>
      <t xml:space="preserve">FILTER ULJA INTARDERA - </t>
    </r>
    <r>
      <rPr>
        <b/>
        <sz val="11"/>
        <color indexed="8"/>
        <rFont val="Trebuchet MS"/>
        <family val="2"/>
      </rPr>
      <t>MANN H 710/1 x, MAN 81.332150002</t>
    </r>
  </si>
  <si>
    <r>
      <t xml:space="preserve">FILTER ULJA AUTOMATSKOG MJENJAČA - </t>
    </r>
    <r>
      <rPr>
        <b/>
        <sz val="11"/>
        <color indexed="8"/>
        <rFont val="Trebuchet MS"/>
        <family val="2"/>
      </rPr>
      <t>DONALDSON P550606, ALLISON 295395579</t>
    </r>
  </si>
  <si>
    <r>
      <t xml:space="preserve">FILTER ZRAKA - </t>
    </r>
    <r>
      <rPr>
        <b/>
        <sz val="11"/>
        <color indexed="8"/>
        <rFont val="Trebuchet MS"/>
        <family val="2"/>
      </rPr>
      <t>DONALDSON P613334, FLEETGUARD AF25962</t>
    </r>
  </si>
  <si>
    <r>
      <t xml:space="preserve">FILTER ULJA - </t>
    </r>
    <r>
      <rPr>
        <b/>
        <sz val="11"/>
        <color indexed="8"/>
        <rFont val="Trebuchet MS"/>
        <family val="2"/>
      </rPr>
      <t>DONALDSON P550520, FLEETGUARD LF16015</t>
    </r>
  </si>
  <si>
    <r>
      <t xml:space="preserve">FILTER GORIVA - </t>
    </r>
    <r>
      <rPr>
        <b/>
        <sz val="11"/>
        <color indexed="8"/>
        <rFont val="Trebuchet MS"/>
        <family val="2"/>
      </rPr>
      <t>SF FILTER SK 48632, FLEETGUARD A045X906</t>
    </r>
  </si>
  <si>
    <r>
      <t>FILTER ZRAKA -</t>
    </r>
    <r>
      <rPr>
        <b/>
        <sz val="11"/>
        <color indexed="8"/>
        <rFont val="Trebuchet MS"/>
        <family val="2"/>
      </rPr>
      <t xml:space="preserve"> DONALDSON P628823, FLEETGUARD AF26116</t>
    </r>
  </si>
  <si>
    <r>
      <t xml:space="preserve">FILTER GORIVA - </t>
    </r>
    <r>
      <rPr>
        <b/>
        <sz val="11"/>
        <color indexed="8"/>
        <rFont val="Trebuchet MS"/>
        <family val="2"/>
      </rPr>
      <t>MANN WK 10 017 x, FLEETGUARD FS1067</t>
    </r>
  </si>
  <si>
    <r>
      <t>FILTER SEPARATORA SEPAR 530/50-</t>
    </r>
    <r>
      <rPr>
        <b/>
        <sz val="11"/>
        <color indexed="8"/>
        <rFont val="Trebuchet MS"/>
        <family val="2"/>
      </rPr>
      <t>MAN 85.125010003</t>
    </r>
  </si>
  <si>
    <r>
      <t>SET BRTVILA KUĆIŠTA  SEPAR HNBR 2000/5-</t>
    </r>
    <r>
      <rPr>
        <b/>
        <sz val="11"/>
        <color indexed="8"/>
        <rFont val="Trebuchet MS"/>
        <family val="2"/>
      </rPr>
      <t>MAN 81.129026000</t>
    </r>
  </si>
  <si>
    <r>
      <t>SET BRTVILA KUĆIŠTA  SEPAR HNBR 2000/10-</t>
    </r>
    <r>
      <rPr>
        <b/>
        <sz val="11"/>
        <color indexed="8"/>
        <rFont val="Trebuchet MS"/>
        <family val="2"/>
      </rPr>
      <t>MAN 81.129026001</t>
    </r>
  </si>
  <si>
    <r>
      <t>SEPARATOR GRIJANI KOMPLET SEPAR SWK 2000/5/H-</t>
    </r>
    <r>
      <rPr>
        <b/>
        <sz val="11"/>
        <color indexed="8"/>
        <rFont val="Trebuchet MS"/>
        <family val="2"/>
      </rPr>
      <t>MAN 85.125016001</t>
    </r>
  </si>
  <si>
    <r>
      <t>POKLOPAC KUĆIŠTA FILTERA ZA SEPAR HNBR 2000/10-</t>
    </r>
    <r>
      <rPr>
        <b/>
        <sz val="11"/>
        <color indexed="8"/>
        <rFont val="Trebuchet MS"/>
        <family val="2"/>
      </rPr>
      <t>MAN 81.125120004</t>
    </r>
  </si>
  <si>
    <r>
      <t>PROZIRNA KAPA KUĆIŠTA FILTERA ZA SEPAR HNBR 2000/5-</t>
    </r>
    <r>
      <rPr>
        <b/>
        <sz val="11"/>
        <color indexed="8"/>
        <rFont val="Trebuchet MS"/>
        <family val="2"/>
      </rPr>
      <t>MAN 81.125120004</t>
    </r>
  </si>
  <si>
    <r>
      <t xml:space="preserve">VENTIL - PIPAC ZA ISPUST SEPAR 1/4" 5/10- </t>
    </r>
    <r>
      <rPr>
        <b/>
        <sz val="11"/>
        <color indexed="8"/>
        <rFont val="Trebuchet MS"/>
        <family val="2"/>
      </rPr>
      <t>MAN 81.125100028</t>
    </r>
  </si>
  <si>
    <r>
      <t>FILTER GORIVA E3 -</t>
    </r>
    <r>
      <rPr>
        <b/>
        <sz val="11"/>
        <color indexed="8"/>
        <rFont val="Trebuchet MS"/>
        <family val="2"/>
      </rPr>
      <t>DONALDSON, ISUZU  113240079151</t>
    </r>
  </si>
  <si>
    <r>
      <t>FILTER ZRAKA E3 LOKALNI-</t>
    </r>
    <r>
      <rPr>
        <b/>
        <sz val="11"/>
        <color indexed="8"/>
        <rFont val="Trebuchet MS"/>
        <family val="2"/>
      </rPr>
      <t>DONALDSON, ISUZU 894430250001</t>
    </r>
  </si>
  <si>
    <r>
      <t>FILTER ZRAKA T. -</t>
    </r>
    <r>
      <rPr>
        <b/>
        <sz val="11"/>
        <color indexed="8"/>
        <rFont val="Trebuchet MS"/>
        <family val="2"/>
      </rPr>
      <t>DONALDSON, ISUZU 387000310001</t>
    </r>
  </si>
  <si>
    <r>
      <t>FILTER GORIVA-</t>
    </r>
    <r>
      <rPr>
        <b/>
        <sz val="11"/>
        <color indexed="8"/>
        <rFont val="Trebuchet MS"/>
        <family val="2"/>
      </rPr>
      <t>DONALDSON, ISUZU 898203599051</t>
    </r>
  </si>
  <si>
    <r>
      <t>FILTER ULJA VISIGO LF -</t>
    </r>
    <r>
      <rPr>
        <b/>
        <sz val="11"/>
        <color indexed="8"/>
        <rFont val="Trebuchet MS"/>
        <family val="2"/>
      </rPr>
      <t>DONALDSON, ISUZU 000016015</t>
    </r>
  </si>
  <si>
    <r>
      <t xml:space="preserve">FILTER ZRAKA - </t>
    </r>
    <r>
      <rPr>
        <b/>
        <sz val="11"/>
        <rFont val="Trebuchet MS"/>
        <family val="2"/>
      </rPr>
      <t>MANN C 25 978, MAN 81.083040093</t>
    </r>
  </si>
  <si>
    <r>
      <t>FILTER GORIVA -</t>
    </r>
    <r>
      <rPr>
        <b/>
        <sz val="11"/>
        <rFont val="Trebuchet MS"/>
        <family val="2"/>
      </rPr>
      <t xml:space="preserve"> MANN WK 940/11 x, ISUZU 898031847001</t>
    </r>
  </si>
  <si>
    <r>
      <t xml:space="preserve">FILTER SEPARATORA SEPAR 01030H- </t>
    </r>
    <r>
      <rPr>
        <b/>
        <sz val="11"/>
        <rFont val="Trebuchet MS"/>
        <family val="2"/>
      </rPr>
      <t>MAN 81.125030085</t>
    </r>
  </si>
  <si>
    <t>TROŠKOVNIK-  Prilog 1. Dokumentacije o nabavi JN 07/22</t>
  </si>
  <si>
    <t>Danffos</t>
  </si>
  <si>
    <t>Mann, Spheros</t>
  </si>
  <si>
    <t>Mann</t>
  </si>
  <si>
    <t>Danffos, Castel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</si>
</sst>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6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1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7" applyNumberFormat="0" applyAlignment="0" applyProtection="0"/>
    <xf numFmtId="0" fontId="8" fillId="29" borderId="8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7" applyNumberFormat="0" applyAlignment="0" applyProtection="0"/>
    <xf numFmtId="0" fontId="15" fillId="0" borderId="12" applyNumberFormat="0" applyFill="0" applyAlignment="0" applyProtection="0"/>
    <xf numFmtId="0" fontId="16" fillId="32" borderId="0" applyNumberFormat="0" applyBorder="0" applyAlignment="0" applyProtection="0"/>
    <xf numFmtId="0" fontId="2" fillId="0" borderId="0"/>
    <xf numFmtId="0" fontId="1" fillId="0" borderId="0"/>
    <xf numFmtId="0" fontId="1" fillId="33" borderId="13" applyNumberFormat="0" applyFont="0" applyAlignment="0" applyProtection="0"/>
    <xf numFmtId="0" fontId="17" fillId="28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4" xfId="0" applyFont="1" applyBorder="1" applyAlignment="1">
      <alignment horizontal="right"/>
    </xf>
    <xf numFmtId="49" fontId="23" fillId="0" borderId="2" xfId="0" applyNumberFormat="1" applyFont="1" applyBorder="1"/>
    <xf numFmtId="49" fontId="23" fillId="0" borderId="3" xfId="0" applyNumberFormat="1" applyFont="1" applyBorder="1"/>
    <xf numFmtId="49" fontId="23" fillId="0" borderId="3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49" fontId="25" fillId="0" borderId="0" xfId="37" applyNumberFormat="1" applyFont="1" applyAlignment="1">
      <alignment vertical="center"/>
    </xf>
    <xf numFmtId="0" fontId="24" fillId="2" borderId="1" xfId="0" applyFont="1" applyFill="1" applyBorder="1" applyAlignment="1">
      <alignment horizontal="center" wrapText="1"/>
    </xf>
    <xf numFmtId="0" fontId="23" fillId="0" borderId="1" xfId="38" applyFont="1" applyBorder="1" applyAlignment="1">
      <alignment horizontal="center" vertical="center" wrapText="1"/>
    </xf>
    <xf numFmtId="0" fontId="23" fillId="0" borderId="1" xfId="38" quotePrefix="1" applyFont="1" applyBorder="1" applyAlignment="1">
      <alignment horizontal="center" vertical="center" wrapText="1"/>
    </xf>
    <xf numFmtId="49" fontId="23" fillId="0" borderId="1" xfId="38" applyNumberFormat="1" applyFont="1" applyBorder="1" applyAlignment="1">
      <alignment horizontal="left" vertical="center" wrapText="1"/>
    </xf>
    <xf numFmtId="0" fontId="23" fillId="0" borderId="1" xfId="38" applyFont="1" applyBorder="1" applyAlignment="1">
      <alignment vertical="center" wrapText="1"/>
    </xf>
    <xf numFmtId="0" fontId="23" fillId="0" borderId="1" xfId="38" applyFont="1" applyBorder="1" applyAlignment="1">
      <alignment horizontal="left" vertical="center" wrapText="1"/>
    </xf>
    <xf numFmtId="1" fontId="23" fillId="0" borderId="1" xfId="38" applyNumberFormat="1" applyFont="1" applyBorder="1" applyAlignment="1">
      <alignment horizontal="center" vertical="center" wrapText="1"/>
    </xf>
    <xf numFmtId="4" fontId="23" fillId="0" borderId="1" xfId="38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49" fontId="22" fillId="0" borderId="1" xfId="38" applyNumberFormat="1" applyFont="1" applyBorder="1" applyAlignment="1">
      <alignment horizontal="left" vertical="center" wrapText="1"/>
    </xf>
    <xf numFmtId="3" fontId="23" fillId="0" borderId="1" xfId="38" applyNumberFormat="1" applyFont="1" applyBorder="1" applyAlignment="1">
      <alignment horizontal="left" vertical="center" wrapText="1"/>
    </xf>
    <xf numFmtId="0" fontId="22" fillId="0" borderId="1" xfId="38" quotePrefix="1" applyFont="1" applyBorder="1" applyAlignment="1">
      <alignment horizontal="center" vertical="center" wrapText="1"/>
    </xf>
    <xf numFmtId="0" fontId="22" fillId="0" borderId="1" xfId="38" applyFont="1" applyBorder="1" applyAlignment="1">
      <alignment horizontal="left" vertical="center" wrapText="1"/>
    </xf>
    <xf numFmtId="0" fontId="22" fillId="0" borderId="1" xfId="38" applyFont="1" applyBorder="1" applyAlignment="1">
      <alignment vertical="center" wrapText="1"/>
    </xf>
    <xf numFmtId="0" fontId="22" fillId="0" borderId="1" xfId="38" applyFont="1" applyBorder="1" applyAlignment="1">
      <alignment horizontal="center" vertical="center" wrapText="1"/>
    </xf>
    <xf numFmtId="3" fontId="23" fillId="0" borderId="1" xfId="38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49" fontId="23" fillId="0" borderId="1" xfId="0" applyNumberFormat="1" applyFont="1" applyBorder="1"/>
    <xf numFmtId="0" fontId="23" fillId="0" borderId="1" xfId="0" applyFont="1" applyBorder="1" applyAlignment="1">
      <alignment horizontal="left" vertical="center"/>
    </xf>
    <xf numFmtId="4" fontId="21" fillId="0" borderId="1" xfId="0" applyNumberFormat="1" applyFont="1" applyBorder="1"/>
    <xf numFmtId="0" fontId="22" fillId="0" borderId="0" xfId="0" applyFont="1" applyAlignment="1">
      <alignment horizontal="left"/>
    </xf>
    <xf numFmtId="0" fontId="23" fillId="0" borderId="1" xfId="38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/>
    </xf>
    <xf numFmtId="0" fontId="23" fillId="34" borderId="1" xfId="0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4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49" fontId="25" fillId="0" borderId="0" xfId="37" applyNumberFormat="1" applyFont="1" applyAlignment="1">
      <alignment horizontal="left"/>
    </xf>
    <xf numFmtId="49" fontId="25" fillId="0" borderId="0" xfId="37" applyNumberFormat="1" applyFont="1" applyAlignment="1">
      <alignment horizontal="center" vertical="center"/>
    </xf>
    <xf numFmtId="0" fontId="24" fillId="2" borderId="1" xfId="0" applyFont="1" applyFill="1" applyBorder="1" applyAlignment="1">
      <alignment horizont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5" fillId="2" borderId="6" xfId="0" applyNumberFormat="1" applyFont="1" applyFill="1" applyBorder="1" applyAlignment="1">
      <alignment horizontal="center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rmalno_List1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workbookViewId="0">
      <selection activeCell="G14" sqref="G14"/>
    </sheetView>
  </sheetViews>
  <sheetFormatPr defaultRowHeight="15" x14ac:dyDescent="0.25"/>
  <cols>
    <col min="1" max="1" width="5.140625" customWidth="1"/>
    <col min="2" max="2" width="8.85546875" customWidth="1"/>
    <col min="3" max="3" width="60" customWidth="1"/>
    <col min="4" max="4" width="11.85546875" customWidth="1"/>
    <col min="5" max="5" width="15.140625" customWidth="1"/>
    <col min="6" max="6" width="19.42578125" customWidth="1"/>
    <col min="7" max="7" width="9.42578125" bestFit="1" customWidth="1"/>
    <col min="8" max="8" width="12.140625" customWidth="1"/>
    <col min="9" max="9" width="10.7109375" bestFit="1" customWidth="1"/>
  </cols>
  <sheetData>
    <row r="1" spans="1:10" ht="16.5" x14ac:dyDescent="0.3">
      <c r="A1" s="13" t="s">
        <v>35</v>
      </c>
      <c r="B1" s="14"/>
      <c r="C1" s="11"/>
      <c r="D1" s="11"/>
      <c r="E1" s="12"/>
      <c r="F1" s="12"/>
      <c r="G1" s="12"/>
      <c r="H1" s="12"/>
      <c r="I1" s="10"/>
      <c r="J1" s="10"/>
    </row>
    <row r="2" spans="1:10" ht="16.5" x14ac:dyDescent="0.3">
      <c r="A2" s="13" t="s">
        <v>36</v>
      </c>
      <c r="B2" s="14"/>
      <c r="C2" s="11"/>
      <c r="D2" s="11"/>
      <c r="E2" s="12"/>
      <c r="F2" s="12"/>
      <c r="G2" s="12"/>
      <c r="H2" s="12"/>
      <c r="I2" s="10"/>
      <c r="J2" s="10"/>
    </row>
    <row r="3" spans="1:10" ht="16.5" x14ac:dyDescent="0.3">
      <c r="A3" s="47" t="s">
        <v>37</v>
      </c>
      <c r="B3" s="47"/>
      <c r="C3" s="11"/>
      <c r="D3" s="11"/>
      <c r="E3" s="12"/>
      <c r="F3" s="12"/>
      <c r="G3" s="12"/>
      <c r="H3" s="12"/>
      <c r="I3" s="10"/>
      <c r="J3" s="10"/>
    </row>
    <row r="4" spans="1:10" ht="16.5" x14ac:dyDescent="0.3">
      <c r="A4" s="12"/>
      <c r="B4" s="10"/>
      <c r="C4" s="11"/>
      <c r="D4" s="11"/>
      <c r="E4" s="12"/>
      <c r="F4" s="12"/>
      <c r="G4" s="12"/>
      <c r="H4" s="12"/>
      <c r="I4" s="10"/>
      <c r="J4" s="10"/>
    </row>
    <row r="5" spans="1:10" ht="16.5" x14ac:dyDescent="0.25">
      <c r="A5" s="48" t="s">
        <v>144</v>
      </c>
      <c r="B5" s="48"/>
      <c r="C5" s="48"/>
      <c r="D5" s="48"/>
      <c r="E5" s="48"/>
      <c r="F5" s="48"/>
      <c r="G5" s="48"/>
      <c r="H5" s="48"/>
      <c r="I5" s="15"/>
      <c r="J5" s="15"/>
    </row>
    <row r="6" spans="1:10" ht="15" customHeight="1" x14ac:dyDescent="0.3">
      <c r="A6" s="50" t="s">
        <v>39</v>
      </c>
      <c r="B6" s="50" t="s">
        <v>48</v>
      </c>
      <c r="C6" s="50" t="s">
        <v>38</v>
      </c>
      <c r="D6" s="50" t="s">
        <v>50</v>
      </c>
      <c r="E6" s="49" t="s">
        <v>51</v>
      </c>
      <c r="F6" s="49"/>
      <c r="G6" s="50" t="s">
        <v>40</v>
      </c>
      <c r="H6" s="50" t="s">
        <v>41</v>
      </c>
      <c r="I6" s="41" t="s">
        <v>95</v>
      </c>
      <c r="J6" s="10"/>
    </row>
    <row r="7" spans="1:10" ht="33.75" customHeight="1" x14ac:dyDescent="0.3">
      <c r="A7" s="51"/>
      <c r="B7" s="51"/>
      <c r="C7" s="51"/>
      <c r="D7" s="51"/>
      <c r="E7" s="16" t="s">
        <v>52</v>
      </c>
      <c r="F7" s="16" t="s">
        <v>53</v>
      </c>
      <c r="G7" s="51"/>
      <c r="H7" s="51"/>
      <c r="I7" s="41"/>
      <c r="J7" s="3"/>
    </row>
    <row r="8" spans="1:10" s="1" customFormat="1" ht="33" x14ac:dyDescent="0.3">
      <c r="A8" s="17">
        <v>1</v>
      </c>
      <c r="B8" s="18" t="s">
        <v>27</v>
      </c>
      <c r="C8" s="19" t="s">
        <v>100</v>
      </c>
      <c r="D8" s="20" t="s">
        <v>30</v>
      </c>
      <c r="E8" s="21" t="s">
        <v>54</v>
      </c>
      <c r="F8" s="21" t="s">
        <v>94</v>
      </c>
      <c r="G8" s="22">
        <v>5</v>
      </c>
      <c r="H8" s="23">
        <v>0</v>
      </c>
      <c r="I8" s="24">
        <f>G8*H8</f>
        <v>0</v>
      </c>
      <c r="J8" s="4"/>
    </row>
    <row r="9" spans="1:10" s="1" customFormat="1" ht="18" customHeight="1" x14ac:dyDescent="0.3">
      <c r="A9" s="17">
        <f>(A8+1)</f>
        <v>2</v>
      </c>
      <c r="B9" s="18" t="s">
        <v>1</v>
      </c>
      <c r="C9" s="19" t="s">
        <v>101</v>
      </c>
      <c r="D9" s="20" t="s">
        <v>30</v>
      </c>
      <c r="E9" s="21" t="s">
        <v>55</v>
      </c>
      <c r="F9" s="21" t="s">
        <v>94</v>
      </c>
      <c r="G9" s="22">
        <v>6</v>
      </c>
      <c r="H9" s="23">
        <v>0</v>
      </c>
      <c r="I9" s="24">
        <f t="shared" ref="I9:I55" si="0">G9*H9</f>
        <v>0</v>
      </c>
      <c r="J9" s="4"/>
    </row>
    <row r="10" spans="1:10" s="1" customFormat="1" ht="18" customHeight="1" x14ac:dyDescent="0.3">
      <c r="A10" s="17">
        <v>3</v>
      </c>
      <c r="B10" s="18">
        <v>813005</v>
      </c>
      <c r="C10" s="19" t="s">
        <v>102</v>
      </c>
      <c r="D10" s="20" t="s">
        <v>30</v>
      </c>
      <c r="E10" s="21" t="s">
        <v>56</v>
      </c>
      <c r="F10" s="21" t="s">
        <v>94</v>
      </c>
      <c r="G10" s="22">
        <v>7</v>
      </c>
      <c r="H10" s="23">
        <v>0</v>
      </c>
      <c r="I10" s="24">
        <f t="shared" si="0"/>
        <v>0</v>
      </c>
      <c r="J10" s="4"/>
    </row>
    <row r="11" spans="1:10" s="1" customFormat="1" ht="18" customHeight="1" x14ac:dyDescent="0.3">
      <c r="A11" s="17">
        <v>4</v>
      </c>
      <c r="B11" s="18" t="s">
        <v>5</v>
      </c>
      <c r="C11" s="19" t="s">
        <v>103</v>
      </c>
      <c r="D11" s="20" t="s">
        <v>31</v>
      </c>
      <c r="E11" s="21" t="s">
        <v>93</v>
      </c>
      <c r="F11" s="21" t="s">
        <v>90</v>
      </c>
      <c r="G11" s="22">
        <v>2</v>
      </c>
      <c r="H11" s="23">
        <v>0</v>
      </c>
      <c r="I11" s="24">
        <f t="shared" si="0"/>
        <v>0</v>
      </c>
      <c r="J11" s="4"/>
    </row>
    <row r="12" spans="1:10" s="1" customFormat="1" ht="25.5" customHeight="1" x14ac:dyDescent="0.3">
      <c r="A12" s="17">
        <v>5</v>
      </c>
      <c r="B12" s="18" t="s">
        <v>14</v>
      </c>
      <c r="C12" s="19" t="s">
        <v>104</v>
      </c>
      <c r="D12" s="20" t="s">
        <v>30</v>
      </c>
      <c r="E12" s="21" t="s">
        <v>57</v>
      </c>
      <c r="F12" s="21" t="s">
        <v>94</v>
      </c>
      <c r="G12" s="22">
        <v>6</v>
      </c>
      <c r="H12" s="23">
        <v>0</v>
      </c>
      <c r="I12" s="24">
        <f t="shared" si="0"/>
        <v>0</v>
      </c>
      <c r="J12" s="4"/>
    </row>
    <row r="13" spans="1:10" s="1" customFormat="1" ht="18" customHeight="1" x14ac:dyDescent="0.3">
      <c r="A13" s="17">
        <v>6</v>
      </c>
      <c r="B13" s="18" t="s">
        <v>2</v>
      </c>
      <c r="C13" s="19" t="s">
        <v>105</v>
      </c>
      <c r="D13" s="20" t="s">
        <v>31</v>
      </c>
      <c r="E13" s="21" t="s">
        <v>58</v>
      </c>
      <c r="F13" s="21" t="s">
        <v>94</v>
      </c>
      <c r="G13" s="22">
        <v>1</v>
      </c>
      <c r="H13" s="23">
        <v>0</v>
      </c>
      <c r="I13" s="24">
        <f t="shared" si="0"/>
        <v>0</v>
      </c>
      <c r="J13" s="4"/>
    </row>
    <row r="14" spans="1:10" s="1" customFormat="1" ht="18" customHeight="1" x14ac:dyDescent="0.3">
      <c r="A14" s="17">
        <v>7</v>
      </c>
      <c r="B14" s="18" t="s">
        <v>11</v>
      </c>
      <c r="C14" s="19" t="s">
        <v>106</v>
      </c>
      <c r="D14" s="20" t="s">
        <v>31</v>
      </c>
      <c r="E14" s="21" t="s">
        <v>59</v>
      </c>
      <c r="F14" s="21" t="s">
        <v>94</v>
      </c>
      <c r="G14" s="22">
        <v>1</v>
      </c>
      <c r="H14" s="23">
        <v>0</v>
      </c>
      <c r="I14" s="24">
        <f t="shared" si="0"/>
        <v>0</v>
      </c>
      <c r="J14" s="4"/>
    </row>
    <row r="15" spans="1:10" s="1" customFormat="1" ht="18" customHeight="1" x14ac:dyDescent="0.3">
      <c r="A15" s="17">
        <v>8</v>
      </c>
      <c r="B15" s="18" t="s">
        <v>7</v>
      </c>
      <c r="C15" s="19" t="s">
        <v>107</v>
      </c>
      <c r="D15" s="20" t="s">
        <v>32</v>
      </c>
      <c r="E15" s="21" t="s">
        <v>60</v>
      </c>
      <c r="F15" s="21" t="s">
        <v>94</v>
      </c>
      <c r="G15" s="22">
        <v>5</v>
      </c>
      <c r="H15" s="23">
        <v>0</v>
      </c>
      <c r="I15" s="24">
        <f t="shared" si="0"/>
        <v>0</v>
      </c>
      <c r="J15" s="4"/>
    </row>
    <row r="16" spans="1:10" s="1" customFormat="1" ht="18" customHeight="1" x14ac:dyDescent="0.3">
      <c r="A16" s="17">
        <v>9</v>
      </c>
      <c r="B16" s="18" t="s">
        <v>3</v>
      </c>
      <c r="C16" s="19" t="s">
        <v>108</v>
      </c>
      <c r="D16" s="20" t="s">
        <v>32</v>
      </c>
      <c r="E16" s="21" t="s">
        <v>61</v>
      </c>
      <c r="F16" s="21" t="s">
        <v>94</v>
      </c>
      <c r="G16" s="22">
        <v>40</v>
      </c>
      <c r="H16" s="23">
        <v>0</v>
      </c>
      <c r="I16" s="24">
        <f t="shared" si="0"/>
        <v>0</v>
      </c>
      <c r="J16" s="4"/>
    </row>
    <row r="17" spans="1:10" s="1" customFormat="1" ht="18" customHeight="1" x14ac:dyDescent="0.3">
      <c r="A17" s="17">
        <v>10</v>
      </c>
      <c r="B17" s="18" t="s">
        <v>0</v>
      </c>
      <c r="C17" s="19" t="s">
        <v>109</v>
      </c>
      <c r="D17" s="20" t="s">
        <v>32</v>
      </c>
      <c r="E17" s="21" t="s">
        <v>92</v>
      </c>
      <c r="F17" s="21" t="s">
        <v>94</v>
      </c>
      <c r="G17" s="22">
        <v>2</v>
      </c>
      <c r="H17" s="23">
        <v>0</v>
      </c>
      <c r="I17" s="24">
        <f t="shared" si="0"/>
        <v>0</v>
      </c>
      <c r="J17" s="4"/>
    </row>
    <row r="18" spans="1:10" s="1" customFormat="1" ht="18" customHeight="1" x14ac:dyDescent="0.3">
      <c r="A18" s="17">
        <v>11</v>
      </c>
      <c r="B18" s="18" t="s">
        <v>6</v>
      </c>
      <c r="C18" s="19" t="s">
        <v>110</v>
      </c>
      <c r="D18" s="20" t="s">
        <v>30</v>
      </c>
      <c r="E18" s="21" t="s">
        <v>62</v>
      </c>
      <c r="F18" s="21" t="s">
        <v>94</v>
      </c>
      <c r="G18" s="22">
        <v>20</v>
      </c>
      <c r="H18" s="23">
        <v>0</v>
      </c>
      <c r="I18" s="24">
        <f t="shared" si="0"/>
        <v>0</v>
      </c>
      <c r="J18" s="4"/>
    </row>
    <row r="19" spans="1:10" s="1" customFormat="1" ht="18" customHeight="1" x14ac:dyDescent="0.3">
      <c r="A19" s="17">
        <v>12</v>
      </c>
      <c r="B19" s="18" t="s">
        <v>9</v>
      </c>
      <c r="C19" s="19" t="s">
        <v>111</v>
      </c>
      <c r="D19" s="20" t="s">
        <v>30</v>
      </c>
      <c r="E19" s="21" t="s">
        <v>63</v>
      </c>
      <c r="F19" s="21" t="s">
        <v>94</v>
      </c>
      <c r="G19" s="22">
        <v>2</v>
      </c>
      <c r="H19" s="23">
        <v>0</v>
      </c>
      <c r="I19" s="24">
        <f t="shared" si="0"/>
        <v>0</v>
      </c>
      <c r="J19" s="4"/>
    </row>
    <row r="20" spans="1:10" s="1" customFormat="1" ht="18" customHeight="1" x14ac:dyDescent="0.3">
      <c r="A20" s="17">
        <v>13</v>
      </c>
      <c r="B20" s="18" t="s">
        <v>8</v>
      </c>
      <c r="C20" s="19" t="s">
        <v>112</v>
      </c>
      <c r="D20" s="20" t="s">
        <v>32</v>
      </c>
      <c r="E20" s="21" t="s">
        <v>64</v>
      </c>
      <c r="F20" s="21" t="s">
        <v>94</v>
      </c>
      <c r="G20" s="22">
        <v>2</v>
      </c>
      <c r="H20" s="23">
        <v>0</v>
      </c>
      <c r="I20" s="24">
        <f t="shared" si="0"/>
        <v>0</v>
      </c>
      <c r="J20" s="4"/>
    </row>
    <row r="21" spans="1:10" s="1" customFormat="1" ht="18" customHeight="1" x14ac:dyDescent="0.3">
      <c r="A21" s="17">
        <v>14</v>
      </c>
      <c r="B21" s="18" t="s">
        <v>20</v>
      </c>
      <c r="C21" s="19" t="s">
        <v>113</v>
      </c>
      <c r="D21" s="20" t="s">
        <v>33</v>
      </c>
      <c r="E21" s="21" t="s">
        <v>65</v>
      </c>
      <c r="F21" s="21" t="s">
        <v>88</v>
      </c>
      <c r="G21" s="22">
        <v>43</v>
      </c>
      <c r="H21" s="23">
        <v>0</v>
      </c>
      <c r="I21" s="24">
        <f t="shared" si="0"/>
        <v>0</v>
      </c>
      <c r="J21" s="4"/>
    </row>
    <row r="22" spans="1:10" s="1" customFormat="1" ht="18" customHeight="1" x14ac:dyDescent="0.3">
      <c r="A22" s="17">
        <v>15</v>
      </c>
      <c r="B22" s="18" t="s">
        <v>10</v>
      </c>
      <c r="C22" s="19" t="s">
        <v>114</v>
      </c>
      <c r="D22" s="20" t="s">
        <v>32</v>
      </c>
      <c r="E22" s="21" t="s">
        <v>67</v>
      </c>
      <c r="F22" s="21" t="s">
        <v>94</v>
      </c>
      <c r="G22" s="22">
        <v>20</v>
      </c>
      <c r="H22" s="23">
        <v>0</v>
      </c>
      <c r="I22" s="24">
        <f t="shared" si="0"/>
        <v>0</v>
      </c>
      <c r="J22" s="4"/>
    </row>
    <row r="23" spans="1:10" s="1" customFormat="1" ht="33" x14ac:dyDescent="0.3">
      <c r="A23" s="17">
        <v>16</v>
      </c>
      <c r="B23" s="18" t="s">
        <v>28</v>
      </c>
      <c r="C23" s="19" t="s">
        <v>115</v>
      </c>
      <c r="D23" s="20" t="s">
        <v>30</v>
      </c>
      <c r="E23" s="21" t="s">
        <v>68</v>
      </c>
      <c r="F23" s="21" t="s">
        <v>94</v>
      </c>
      <c r="G23" s="22">
        <v>12</v>
      </c>
      <c r="H23" s="23">
        <v>0</v>
      </c>
      <c r="I23" s="24">
        <f t="shared" si="0"/>
        <v>0</v>
      </c>
      <c r="J23" s="4"/>
    </row>
    <row r="24" spans="1:10" s="1" customFormat="1" ht="18" customHeight="1" x14ac:dyDescent="0.3">
      <c r="A24" s="17">
        <v>17</v>
      </c>
      <c r="B24" s="18" t="s">
        <v>12</v>
      </c>
      <c r="C24" s="19" t="s">
        <v>116</v>
      </c>
      <c r="D24" s="20" t="s">
        <v>30</v>
      </c>
      <c r="E24" s="21" t="s">
        <v>69</v>
      </c>
      <c r="F24" s="21" t="s">
        <v>94</v>
      </c>
      <c r="G24" s="22">
        <v>50</v>
      </c>
      <c r="H24" s="23">
        <v>0</v>
      </c>
      <c r="I24" s="24">
        <f t="shared" si="0"/>
        <v>0</v>
      </c>
      <c r="J24" s="4"/>
    </row>
    <row r="25" spans="1:10" s="1" customFormat="1" ht="18" customHeight="1" x14ac:dyDescent="0.3">
      <c r="A25" s="17">
        <v>18</v>
      </c>
      <c r="B25" s="18" t="s">
        <v>13</v>
      </c>
      <c r="C25" s="19" t="s">
        <v>117</v>
      </c>
      <c r="D25" s="20" t="s">
        <v>30</v>
      </c>
      <c r="E25" s="21" t="s">
        <v>70</v>
      </c>
      <c r="F25" s="21" t="s">
        <v>94</v>
      </c>
      <c r="G25" s="22">
        <v>1</v>
      </c>
      <c r="H25" s="23">
        <v>0</v>
      </c>
      <c r="I25" s="24">
        <f t="shared" si="0"/>
        <v>0</v>
      </c>
      <c r="J25" s="4"/>
    </row>
    <row r="26" spans="1:10" s="1" customFormat="1" ht="18" customHeight="1" x14ac:dyDescent="0.3">
      <c r="A26" s="17">
        <v>19</v>
      </c>
      <c r="B26" s="18" t="s">
        <v>17</v>
      </c>
      <c r="C26" s="25" t="s">
        <v>141</v>
      </c>
      <c r="D26" s="20" t="s">
        <v>30</v>
      </c>
      <c r="E26" s="26" t="s">
        <v>71</v>
      </c>
      <c r="F26" s="21" t="s">
        <v>94</v>
      </c>
      <c r="G26" s="22">
        <v>40</v>
      </c>
      <c r="H26" s="23">
        <v>0</v>
      </c>
      <c r="I26" s="24">
        <f t="shared" si="0"/>
        <v>0</v>
      </c>
      <c r="J26" s="4"/>
    </row>
    <row r="27" spans="1:10" s="1" customFormat="1" ht="18" customHeight="1" x14ac:dyDescent="0.3">
      <c r="A27" s="17">
        <v>20</v>
      </c>
      <c r="B27" s="18" t="s">
        <v>15</v>
      </c>
      <c r="C27" s="19" t="s">
        <v>118</v>
      </c>
      <c r="D27" s="20" t="s">
        <v>30</v>
      </c>
      <c r="E27" s="21" t="s">
        <v>72</v>
      </c>
      <c r="F27" s="21" t="s">
        <v>94</v>
      </c>
      <c r="G27" s="22">
        <v>5</v>
      </c>
      <c r="H27" s="23">
        <v>0</v>
      </c>
      <c r="I27" s="24">
        <f t="shared" si="0"/>
        <v>0</v>
      </c>
      <c r="J27" s="4"/>
    </row>
    <row r="28" spans="1:10" s="1" customFormat="1" ht="18" customHeight="1" x14ac:dyDescent="0.3">
      <c r="A28" s="17">
        <v>21</v>
      </c>
      <c r="B28" s="18" t="s">
        <v>16</v>
      </c>
      <c r="C28" s="21" t="s">
        <v>119</v>
      </c>
      <c r="D28" s="20" t="s">
        <v>30</v>
      </c>
      <c r="E28" s="21" t="s">
        <v>73</v>
      </c>
      <c r="F28" s="21" t="s">
        <v>94</v>
      </c>
      <c r="G28" s="17">
        <v>40</v>
      </c>
      <c r="H28" s="23">
        <v>0</v>
      </c>
      <c r="I28" s="24">
        <f t="shared" si="0"/>
        <v>0</v>
      </c>
      <c r="J28" s="4"/>
    </row>
    <row r="29" spans="1:10" s="1" customFormat="1" ht="33" x14ac:dyDescent="0.3">
      <c r="A29" s="17">
        <v>22</v>
      </c>
      <c r="B29" s="18" t="s">
        <v>24</v>
      </c>
      <c r="C29" s="21" t="s">
        <v>120</v>
      </c>
      <c r="D29" s="20" t="s">
        <v>33</v>
      </c>
      <c r="E29" s="21" t="s">
        <v>74</v>
      </c>
      <c r="F29" s="21" t="s">
        <v>88</v>
      </c>
      <c r="G29" s="17">
        <v>1</v>
      </c>
      <c r="H29" s="23">
        <v>0</v>
      </c>
      <c r="I29" s="24">
        <f t="shared" si="0"/>
        <v>0</v>
      </c>
      <c r="J29" s="4"/>
    </row>
    <row r="30" spans="1:10" s="1" customFormat="1" ht="33" x14ac:dyDescent="0.3">
      <c r="A30" s="17">
        <v>23</v>
      </c>
      <c r="B30" s="18" t="s">
        <v>25</v>
      </c>
      <c r="C30" s="21" t="s">
        <v>121</v>
      </c>
      <c r="D30" s="20" t="s">
        <v>33</v>
      </c>
      <c r="E30" s="21" t="s">
        <v>75</v>
      </c>
      <c r="F30" s="21" t="s">
        <v>88</v>
      </c>
      <c r="G30" s="17">
        <v>3</v>
      </c>
      <c r="H30" s="23">
        <v>0</v>
      </c>
      <c r="I30" s="24">
        <f t="shared" si="0"/>
        <v>0</v>
      </c>
      <c r="J30" s="4"/>
    </row>
    <row r="31" spans="1:10" s="1" customFormat="1" ht="33" x14ac:dyDescent="0.3">
      <c r="A31" s="17">
        <v>24</v>
      </c>
      <c r="B31" s="18" t="s">
        <v>4</v>
      </c>
      <c r="C31" s="21" t="s">
        <v>122</v>
      </c>
      <c r="D31" s="20" t="s">
        <v>30</v>
      </c>
      <c r="E31" s="21" t="s">
        <v>76</v>
      </c>
      <c r="F31" s="21" t="s">
        <v>94</v>
      </c>
      <c r="G31" s="17">
        <v>10</v>
      </c>
      <c r="H31" s="23">
        <v>0</v>
      </c>
      <c r="I31" s="24">
        <f t="shared" si="0"/>
        <v>0</v>
      </c>
      <c r="J31" s="4"/>
    </row>
    <row r="32" spans="1:10" s="1" customFormat="1" ht="33" x14ac:dyDescent="0.3">
      <c r="A32" s="17">
        <v>25</v>
      </c>
      <c r="B32" s="18" t="s">
        <v>21</v>
      </c>
      <c r="C32" s="21" t="s">
        <v>123</v>
      </c>
      <c r="D32" s="20" t="s">
        <v>33</v>
      </c>
      <c r="E32" s="21" t="s">
        <v>77</v>
      </c>
      <c r="F32" s="21" t="s">
        <v>88</v>
      </c>
      <c r="G32" s="17">
        <v>4</v>
      </c>
      <c r="H32" s="23">
        <v>0</v>
      </c>
      <c r="I32" s="24">
        <f>G32*H32</f>
        <v>0</v>
      </c>
      <c r="J32" s="4"/>
    </row>
    <row r="33" spans="1:10" s="2" customFormat="1" ht="33" x14ac:dyDescent="0.3">
      <c r="A33" s="17">
        <v>26</v>
      </c>
      <c r="B33" s="27" t="s">
        <v>29</v>
      </c>
      <c r="C33" s="28" t="s">
        <v>142</v>
      </c>
      <c r="D33" s="29" t="s">
        <v>33</v>
      </c>
      <c r="E33" s="28" t="s">
        <v>78</v>
      </c>
      <c r="F33" s="28" t="s">
        <v>88</v>
      </c>
      <c r="G33" s="30">
        <v>4</v>
      </c>
      <c r="H33" s="23">
        <v>0</v>
      </c>
      <c r="I33" s="24">
        <f t="shared" si="0"/>
        <v>0</v>
      </c>
      <c r="J33" s="5"/>
    </row>
    <row r="34" spans="1:10" s="1" customFormat="1" ht="33" x14ac:dyDescent="0.3">
      <c r="A34" s="17">
        <v>27</v>
      </c>
      <c r="B34" s="18" t="s">
        <v>26</v>
      </c>
      <c r="C34" s="21" t="s">
        <v>124</v>
      </c>
      <c r="D34" s="20" t="s">
        <v>33</v>
      </c>
      <c r="E34" s="21" t="s">
        <v>79</v>
      </c>
      <c r="F34" s="21" t="s">
        <v>88</v>
      </c>
      <c r="G34" s="17">
        <v>10</v>
      </c>
      <c r="H34" s="23">
        <v>0</v>
      </c>
      <c r="I34" s="24">
        <f t="shared" si="0"/>
        <v>0</v>
      </c>
      <c r="J34" s="4"/>
    </row>
    <row r="35" spans="1:10" s="1" customFormat="1" ht="33" x14ac:dyDescent="0.3">
      <c r="A35" s="17">
        <v>28</v>
      </c>
      <c r="B35" s="18" t="s">
        <v>22</v>
      </c>
      <c r="C35" s="21" t="s">
        <v>125</v>
      </c>
      <c r="D35" s="20" t="s">
        <v>33</v>
      </c>
      <c r="E35" s="21" t="s">
        <v>80</v>
      </c>
      <c r="F35" s="21" t="s">
        <v>88</v>
      </c>
      <c r="G35" s="17">
        <v>1</v>
      </c>
      <c r="H35" s="23">
        <v>0</v>
      </c>
      <c r="I35" s="24">
        <f t="shared" si="0"/>
        <v>0</v>
      </c>
      <c r="J35" s="4"/>
    </row>
    <row r="36" spans="1:10" s="1" customFormat="1" ht="30" customHeight="1" x14ac:dyDescent="0.3">
      <c r="A36" s="17">
        <v>29</v>
      </c>
      <c r="B36" s="18" t="s">
        <v>19</v>
      </c>
      <c r="C36" s="21" t="s">
        <v>126</v>
      </c>
      <c r="D36" s="20" t="s">
        <v>33</v>
      </c>
      <c r="E36" s="21" t="s">
        <v>81</v>
      </c>
      <c r="F36" s="21" t="s">
        <v>90</v>
      </c>
      <c r="G36" s="17">
        <v>6</v>
      </c>
      <c r="H36" s="23">
        <v>0</v>
      </c>
      <c r="I36" s="24">
        <f t="shared" si="0"/>
        <v>0</v>
      </c>
      <c r="J36" s="4"/>
    </row>
    <row r="37" spans="1:10" s="1" customFormat="1" ht="33" x14ac:dyDescent="0.3">
      <c r="A37" s="17">
        <v>30</v>
      </c>
      <c r="B37" s="18" t="s">
        <v>23</v>
      </c>
      <c r="C37" s="21" t="s">
        <v>127</v>
      </c>
      <c r="D37" s="20" t="s">
        <v>33</v>
      </c>
      <c r="E37" s="21" t="s">
        <v>91</v>
      </c>
      <c r="F37" s="21" t="s">
        <v>88</v>
      </c>
      <c r="G37" s="17">
        <v>2</v>
      </c>
      <c r="H37" s="23">
        <v>0</v>
      </c>
      <c r="I37" s="24">
        <f>G37*H37</f>
        <v>0</v>
      </c>
      <c r="J37" s="4"/>
    </row>
    <row r="38" spans="1:10" s="1" customFormat="1" ht="33" x14ac:dyDescent="0.3">
      <c r="A38" s="17">
        <v>31</v>
      </c>
      <c r="B38" s="18" t="s">
        <v>18</v>
      </c>
      <c r="C38" s="21" t="s">
        <v>128</v>
      </c>
      <c r="D38" s="20" t="s">
        <v>34</v>
      </c>
      <c r="E38" s="21" t="s">
        <v>82</v>
      </c>
      <c r="F38" s="21" t="s">
        <v>88</v>
      </c>
      <c r="G38" s="17">
        <v>6</v>
      </c>
      <c r="H38" s="23">
        <v>0</v>
      </c>
      <c r="I38" s="24">
        <f t="shared" si="0"/>
        <v>0</v>
      </c>
      <c r="J38" s="4"/>
    </row>
    <row r="39" spans="1:10" s="1" customFormat="1" ht="18" customHeight="1" x14ac:dyDescent="0.3">
      <c r="A39" s="17">
        <v>32</v>
      </c>
      <c r="B39" s="18">
        <v>813052</v>
      </c>
      <c r="C39" s="28" t="s">
        <v>143</v>
      </c>
      <c r="D39" s="31" t="s">
        <v>30</v>
      </c>
      <c r="E39" s="21" t="s">
        <v>83</v>
      </c>
      <c r="F39" s="21" t="s">
        <v>88</v>
      </c>
      <c r="G39" s="22">
        <v>40</v>
      </c>
      <c r="H39" s="23">
        <v>0</v>
      </c>
      <c r="I39" s="24">
        <f t="shared" si="0"/>
        <v>0</v>
      </c>
      <c r="J39" s="4"/>
    </row>
    <row r="40" spans="1:10" s="1" customFormat="1" ht="18" customHeight="1" x14ac:dyDescent="0.3">
      <c r="A40" s="17">
        <v>33</v>
      </c>
      <c r="B40" s="18">
        <v>813023</v>
      </c>
      <c r="C40" s="21" t="s">
        <v>129</v>
      </c>
      <c r="D40" s="31" t="s">
        <v>30</v>
      </c>
      <c r="E40" s="21" t="s">
        <v>84</v>
      </c>
      <c r="F40" s="21" t="s">
        <v>88</v>
      </c>
      <c r="G40" s="22">
        <v>10</v>
      </c>
      <c r="H40" s="23">
        <v>0</v>
      </c>
      <c r="I40" s="24">
        <f t="shared" si="0"/>
        <v>0</v>
      </c>
      <c r="J40" s="4"/>
    </row>
    <row r="41" spans="1:10" s="1" customFormat="1" ht="33" x14ac:dyDescent="0.3">
      <c r="A41" s="17">
        <v>34</v>
      </c>
      <c r="B41" s="18">
        <v>813057</v>
      </c>
      <c r="C41" s="21" t="s">
        <v>130</v>
      </c>
      <c r="D41" s="31" t="s">
        <v>30</v>
      </c>
      <c r="E41" s="21">
        <v>31313</v>
      </c>
      <c r="F41" s="21" t="s">
        <v>89</v>
      </c>
      <c r="G41" s="22">
        <v>15</v>
      </c>
      <c r="H41" s="23">
        <v>0</v>
      </c>
      <c r="I41" s="24">
        <f t="shared" si="0"/>
        <v>0</v>
      </c>
      <c r="J41" s="4"/>
    </row>
    <row r="42" spans="1:10" s="1" customFormat="1" ht="33" x14ac:dyDescent="0.3">
      <c r="A42" s="17">
        <v>35</v>
      </c>
      <c r="B42" s="18">
        <v>813053</v>
      </c>
      <c r="C42" s="21" t="s">
        <v>131</v>
      </c>
      <c r="D42" s="31" t="s">
        <v>30</v>
      </c>
      <c r="E42" s="21">
        <v>31314</v>
      </c>
      <c r="F42" s="21" t="s">
        <v>89</v>
      </c>
      <c r="G42" s="22">
        <v>40</v>
      </c>
      <c r="H42" s="23">
        <v>0</v>
      </c>
      <c r="I42" s="24">
        <f t="shared" si="0"/>
        <v>0</v>
      </c>
      <c r="J42" s="4"/>
    </row>
    <row r="43" spans="1:10" s="1" customFormat="1" ht="33" x14ac:dyDescent="0.3">
      <c r="A43" s="17">
        <v>36</v>
      </c>
      <c r="B43" s="18">
        <v>814210</v>
      </c>
      <c r="C43" s="21" t="s">
        <v>132</v>
      </c>
      <c r="D43" s="31" t="s">
        <v>30</v>
      </c>
      <c r="E43" s="21">
        <v>32449</v>
      </c>
      <c r="F43" s="21" t="s">
        <v>89</v>
      </c>
      <c r="G43" s="22">
        <v>1</v>
      </c>
      <c r="H43" s="23">
        <v>0</v>
      </c>
      <c r="I43" s="24">
        <f t="shared" si="0"/>
        <v>0</v>
      </c>
      <c r="J43" s="4"/>
    </row>
    <row r="44" spans="1:10" s="1" customFormat="1" ht="33" x14ac:dyDescent="0.3">
      <c r="A44" s="17">
        <v>37</v>
      </c>
      <c r="B44" s="18">
        <v>814638</v>
      </c>
      <c r="C44" s="21" t="s">
        <v>133</v>
      </c>
      <c r="D44" s="31" t="s">
        <v>30</v>
      </c>
      <c r="E44" s="21">
        <v>31318</v>
      </c>
      <c r="F44" s="21" t="s">
        <v>89</v>
      </c>
      <c r="G44" s="22">
        <v>1</v>
      </c>
      <c r="H44" s="23">
        <v>0</v>
      </c>
      <c r="I44" s="24">
        <f t="shared" si="0"/>
        <v>0</v>
      </c>
      <c r="J44" s="4"/>
    </row>
    <row r="45" spans="1:10" s="1" customFormat="1" ht="33" x14ac:dyDescent="0.3">
      <c r="A45" s="17">
        <v>38</v>
      </c>
      <c r="B45" s="18">
        <v>815157</v>
      </c>
      <c r="C45" s="21" t="s">
        <v>134</v>
      </c>
      <c r="D45" s="31" t="s">
        <v>30</v>
      </c>
      <c r="E45" s="21">
        <v>7234</v>
      </c>
      <c r="F45" s="21" t="s">
        <v>89</v>
      </c>
      <c r="G45" s="22">
        <v>1</v>
      </c>
      <c r="H45" s="23">
        <v>0</v>
      </c>
      <c r="I45" s="24">
        <f t="shared" si="0"/>
        <v>0</v>
      </c>
      <c r="J45" s="4"/>
    </row>
    <row r="46" spans="1:10" s="1" customFormat="1" ht="33" x14ac:dyDescent="0.3">
      <c r="A46" s="17">
        <v>39</v>
      </c>
      <c r="B46" s="18">
        <v>816565</v>
      </c>
      <c r="C46" s="21" t="s">
        <v>135</v>
      </c>
      <c r="D46" s="31" t="s">
        <v>30</v>
      </c>
      <c r="E46" s="21">
        <v>3967</v>
      </c>
      <c r="F46" s="21" t="s">
        <v>89</v>
      </c>
      <c r="G46" s="22">
        <v>1</v>
      </c>
      <c r="H46" s="23">
        <v>0</v>
      </c>
      <c r="I46" s="24">
        <f t="shared" si="0"/>
        <v>0</v>
      </c>
      <c r="J46" s="4"/>
    </row>
    <row r="47" spans="1:10" s="1" customFormat="1" ht="18" customHeight="1" x14ac:dyDescent="0.3">
      <c r="A47" s="17">
        <v>40</v>
      </c>
      <c r="B47" s="32">
        <v>813039</v>
      </c>
      <c r="C47" s="33" t="s">
        <v>136</v>
      </c>
      <c r="D47" s="34" t="s">
        <v>33</v>
      </c>
      <c r="E47" s="21" t="s">
        <v>85</v>
      </c>
      <c r="F47" s="21" t="s">
        <v>88</v>
      </c>
      <c r="G47" s="22">
        <v>1</v>
      </c>
      <c r="H47" s="23">
        <v>0</v>
      </c>
      <c r="I47" s="24">
        <f t="shared" si="0"/>
        <v>0</v>
      </c>
      <c r="J47" s="4"/>
    </row>
    <row r="48" spans="1:10" s="1" customFormat="1" ht="18" customHeight="1" x14ac:dyDescent="0.3">
      <c r="A48" s="17">
        <v>41</v>
      </c>
      <c r="B48" s="32">
        <v>813041</v>
      </c>
      <c r="C48" s="33" t="s">
        <v>137</v>
      </c>
      <c r="D48" s="34" t="s">
        <v>33</v>
      </c>
      <c r="E48" s="21" t="s">
        <v>86</v>
      </c>
      <c r="F48" s="21" t="s">
        <v>88</v>
      </c>
      <c r="G48" s="22">
        <v>10</v>
      </c>
      <c r="H48" s="23">
        <v>0</v>
      </c>
      <c r="I48" s="24">
        <f t="shared" si="0"/>
        <v>0</v>
      </c>
      <c r="J48" s="4"/>
    </row>
    <row r="49" spans="1:10" s="1" customFormat="1" ht="18" customHeight="1" x14ac:dyDescent="0.3">
      <c r="A49" s="17">
        <v>42</v>
      </c>
      <c r="B49" s="32">
        <v>813033</v>
      </c>
      <c r="C49" s="33" t="s">
        <v>138</v>
      </c>
      <c r="D49" s="34" t="s">
        <v>33</v>
      </c>
      <c r="E49" s="21" t="s">
        <v>66</v>
      </c>
      <c r="F49" s="21" t="s">
        <v>88</v>
      </c>
      <c r="G49" s="22">
        <v>1</v>
      </c>
      <c r="H49" s="23">
        <v>0</v>
      </c>
      <c r="I49" s="24">
        <f t="shared" si="0"/>
        <v>0</v>
      </c>
      <c r="J49" s="4"/>
    </row>
    <row r="50" spans="1:10" s="1" customFormat="1" ht="18" customHeight="1" x14ac:dyDescent="0.3">
      <c r="A50" s="17">
        <v>43</v>
      </c>
      <c r="B50" s="32">
        <v>813064</v>
      </c>
      <c r="C50" s="33" t="s">
        <v>139</v>
      </c>
      <c r="D50" s="34" t="s">
        <v>33</v>
      </c>
      <c r="E50" s="21" t="s">
        <v>87</v>
      </c>
      <c r="F50" s="21" t="s">
        <v>88</v>
      </c>
      <c r="G50" s="22">
        <v>10</v>
      </c>
      <c r="H50" s="23">
        <v>0</v>
      </c>
      <c r="I50" s="24">
        <f t="shared" si="0"/>
        <v>0</v>
      </c>
      <c r="J50" s="4"/>
    </row>
    <row r="51" spans="1:10" s="1" customFormat="1" ht="18" customHeight="1" x14ac:dyDescent="0.3">
      <c r="A51" s="17">
        <v>44</v>
      </c>
      <c r="B51" s="32">
        <v>816886</v>
      </c>
      <c r="C51" s="35" t="s">
        <v>140</v>
      </c>
      <c r="D51" s="34" t="s">
        <v>33</v>
      </c>
      <c r="E51" s="21" t="s">
        <v>80</v>
      </c>
      <c r="F51" s="21" t="s">
        <v>88</v>
      </c>
      <c r="G51" s="22">
        <v>8</v>
      </c>
      <c r="H51" s="23">
        <v>0</v>
      </c>
      <c r="I51" s="24">
        <f t="shared" si="0"/>
        <v>0</v>
      </c>
      <c r="J51" s="4"/>
    </row>
    <row r="52" spans="1:10" s="1" customFormat="1" ht="18" customHeight="1" x14ac:dyDescent="0.3">
      <c r="A52" s="38">
        <v>45</v>
      </c>
      <c r="B52" s="39">
        <v>811271</v>
      </c>
      <c r="C52" s="40" t="s">
        <v>98</v>
      </c>
      <c r="D52" s="34"/>
      <c r="E52" s="21"/>
      <c r="F52" s="21" t="s">
        <v>148</v>
      </c>
      <c r="G52" s="22">
        <v>20</v>
      </c>
      <c r="H52" s="23">
        <v>0</v>
      </c>
      <c r="I52" s="24">
        <f t="shared" si="0"/>
        <v>0</v>
      </c>
      <c r="J52" s="4"/>
    </row>
    <row r="53" spans="1:10" s="1" customFormat="1" ht="18" customHeight="1" x14ac:dyDescent="0.3">
      <c r="A53" s="38">
        <v>46</v>
      </c>
      <c r="B53" s="39">
        <v>811270</v>
      </c>
      <c r="C53" s="40" t="s">
        <v>99</v>
      </c>
      <c r="D53" s="34"/>
      <c r="E53" s="21"/>
      <c r="F53" s="21" t="s">
        <v>145</v>
      </c>
      <c r="G53" s="22">
        <v>30</v>
      </c>
      <c r="H53" s="23">
        <v>0</v>
      </c>
      <c r="I53" s="24">
        <f t="shared" si="0"/>
        <v>0</v>
      </c>
      <c r="J53" s="4"/>
    </row>
    <row r="54" spans="1:10" s="1" customFormat="1" ht="18" customHeight="1" x14ac:dyDescent="0.3">
      <c r="A54" s="38">
        <v>47</v>
      </c>
      <c r="B54" s="39">
        <v>813048</v>
      </c>
      <c r="C54" s="40" t="s">
        <v>97</v>
      </c>
      <c r="D54" s="34"/>
      <c r="E54" s="21"/>
      <c r="F54" s="21" t="s">
        <v>146</v>
      </c>
      <c r="G54" s="22">
        <v>80</v>
      </c>
      <c r="H54" s="23">
        <v>0</v>
      </c>
      <c r="I54" s="24">
        <f t="shared" si="0"/>
        <v>0</v>
      </c>
      <c r="J54" s="4"/>
    </row>
    <row r="55" spans="1:10" s="1" customFormat="1" ht="18" customHeight="1" x14ac:dyDescent="0.3">
      <c r="A55" s="38">
        <v>48</v>
      </c>
      <c r="B55" s="39">
        <v>813093</v>
      </c>
      <c r="C55" s="40" t="s">
        <v>96</v>
      </c>
      <c r="D55" s="34"/>
      <c r="E55" s="21"/>
      <c r="F55" s="21" t="s">
        <v>147</v>
      </c>
      <c r="G55" s="22">
        <v>40</v>
      </c>
      <c r="H55" s="23">
        <v>0</v>
      </c>
      <c r="I55" s="24">
        <f t="shared" si="0"/>
        <v>0</v>
      </c>
      <c r="J55" s="4"/>
    </row>
    <row r="56" spans="1:10" ht="18" customHeight="1" x14ac:dyDescent="0.3">
      <c r="A56" s="42"/>
      <c r="B56" s="43"/>
      <c r="C56" s="43"/>
      <c r="D56" s="43"/>
      <c r="E56" s="43"/>
      <c r="F56" s="43"/>
      <c r="G56" s="43"/>
      <c r="H56" s="6" t="s">
        <v>42</v>
      </c>
      <c r="I56" s="36">
        <f>SUM(I8:I55)</f>
        <v>0</v>
      </c>
      <c r="J56" s="3"/>
    </row>
    <row r="57" spans="1:10" ht="18" customHeight="1" x14ac:dyDescent="0.3">
      <c r="A57" s="7"/>
      <c r="B57" s="8"/>
      <c r="C57" s="8"/>
      <c r="D57" s="9"/>
      <c r="E57" s="9"/>
      <c r="F57" s="9"/>
      <c r="G57" s="45" t="s">
        <v>43</v>
      </c>
      <c r="H57" s="46"/>
      <c r="I57" s="36">
        <f>I56*25%</f>
        <v>0</v>
      </c>
      <c r="J57" s="3"/>
    </row>
    <row r="58" spans="1:10" ht="18" customHeight="1" x14ac:dyDescent="0.3">
      <c r="A58" s="7"/>
      <c r="B58" s="8"/>
      <c r="C58" s="8"/>
      <c r="D58" s="9"/>
      <c r="E58" s="9"/>
      <c r="F58" s="9"/>
      <c r="G58" s="45" t="s">
        <v>44</v>
      </c>
      <c r="H58" s="46"/>
      <c r="I58" s="36">
        <f>I56+I57</f>
        <v>0</v>
      </c>
      <c r="J58" s="3"/>
    </row>
    <row r="59" spans="1:10" ht="16.5" x14ac:dyDescent="0.3">
      <c r="A59" s="44" t="s">
        <v>49</v>
      </c>
      <c r="B59" s="44"/>
      <c r="C59" s="44"/>
      <c r="D59" s="44"/>
      <c r="E59" s="44"/>
      <c r="F59" s="44"/>
      <c r="G59" s="44"/>
      <c r="H59" s="44"/>
      <c r="I59" s="3"/>
      <c r="J59" s="3"/>
    </row>
    <row r="60" spans="1:10" ht="16.5" x14ac:dyDescent="0.3">
      <c r="A60" s="37"/>
      <c r="B60" s="37"/>
      <c r="C60" s="37"/>
      <c r="D60" s="37"/>
      <c r="E60" s="37"/>
      <c r="F60" s="37"/>
      <c r="G60" s="37"/>
      <c r="H60" s="37"/>
      <c r="I60" s="3"/>
      <c r="J60" s="3"/>
    </row>
    <row r="61" spans="1:10" ht="24.95" customHeight="1" x14ac:dyDescent="0.3">
      <c r="A61" s="10" t="s">
        <v>45</v>
      </c>
      <c r="B61" s="10"/>
      <c r="C61" s="11"/>
      <c r="D61" s="11"/>
      <c r="E61" s="12"/>
      <c r="F61" s="12"/>
      <c r="G61" s="10" t="s">
        <v>46</v>
      </c>
      <c r="H61" s="10"/>
      <c r="I61" s="3"/>
      <c r="J61" s="3"/>
    </row>
    <row r="62" spans="1:10" ht="24.95" customHeight="1" x14ac:dyDescent="0.3">
      <c r="A62" s="10" t="s">
        <v>47</v>
      </c>
      <c r="B62" s="10"/>
      <c r="C62" s="11"/>
      <c r="D62" s="11"/>
      <c r="E62" s="12"/>
      <c r="F62" s="12"/>
      <c r="G62" s="10" t="s">
        <v>47</v>
      </c>
      <c r="H62" s="10"/>
      <c r="I62" s="3"/>
      <c r="J62" s="3"/>
    </row>
    <row r="63" spans="1:10" ht="16.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6.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6.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14">
    <mergeCell ref="A3:B3"/>
    <mergeCell ref="A5:H5"/>
    <mergeCell ref="E6:F6"/>
    <mergeCell ref="A6:A7"/>
    <mergeCell ref="B6:B7"/>
    <mergeCell ref="C6:C7"/>
    <mergeCell ref="D6:D7"/>
    <mergeCell ref="G6:G7"/>
    <mergeCell ref="H6:H7"/>
    <mergeCell ref="I6:I7"/>
    <mergeCell ref="A56:G56"/>
    <mergeCell ref="A59:H59"/>
    <mergeCell ref="G57:H57"/>
    <mergeCell ref="G58:H58"/>
  </mergeCells>
  <phoneticPr fontId="0" type="noConversion"/>
  <conditionalFormatting sqref="B61:B62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JN 07-22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2022-05-19T11:48:31Z</dcterms:modified>
</cp:coreProperties>
</file>